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23240" windowHeight="21140" activeTab="0"/>
  </bookViews>
  <sheets>
    <sheet name="TOMEI Valve Timing Diagram" sheetId="1" r:id="rId1"/>
  </sheets>
  <definedNames>
    <definedName name="_xlnm.Print_Area" localSheetId="0">'TOMEI Valve Timing Diagram'!$A$1:$F$57</definedName>
  </definedNames>
  <calcPr fullCalcOnLoad="1"/>
</workbook>
</file>

<file path=xl/sharedStrings.xml><?xml version="1.0" encoding="utf-8"?>
<sst xmlns="http://schemas.openxmlformats.org/spreadsheetml/2006/main" count="31" uniqueCount="22">
  <si>
    <t>← STABLE IDLING  　　　　　　　　　　　　　　　　　　　　　　　　　　　　　UNSTABLE IDLING →</t>
  </si>
  <si>
    <t>TOMEI CAMSHAFT  VALVE TIMING DIAGRAM</t>
  </si>
  <si>
    <t>IN</t>
  </si>
  <si>
    <t>EX</t>
  </si>
  <si>
    <t>VALVE TIMING CENTER LINE</t>
  </si>
  <si>
    <t>CONTENTS</t>
  </si>
  <si>
    <t>CAMSHAFT DURATION</t>
  </si>
  <si>
    <t>VALVE CLOSE TIMING (IN-ABDC EX-ATDC)</t>
  </si>
  <si>
    <t>VALVE OPENING TIMING (IN-BTDC  EX-BBDC)</t>
  </si>
  <si>
    <t>CAM ANGLE OVERLAP AMOUNT</t>
  </si>
  <si>
    <t>Enter the Cams Duration here</t>
  </si>
  <si>
    <t xml:space="preserve">Enter the Camshafts Centerline </t>
  </si>
  <si>
    <t>Automatically Calculated</t>
  </si>
  <si>
    <t>Simply enter the center cam angle figure and the opening and closing angles of the cam will be automatically displayed below with the overlap amount as well. Please use when selecting for guidance in valve timing adjustments.</t>
  </si>
  <si>
    <t>　</t>
  </si>
  <si>
    <t>GRAPH FORMULA</t>
  </si>
  <si>
    <t>After TDC</t>
  </si>
  <si>
    <t>Before Center Angle</t>
  </si>
  <si>
    <t>Before BDC</t>
  </si>
  <si>
    <t>After BDC</t>
  </si>
  <si>
    <t>Before TDC</t>
  </si>
  <si>
    <t>REST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</si>
</sst>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48">
    <font>
      <sz val="11"/>
      <name val="ＭＳ Ｐゴシック"/>
      <family val="3"/>
    </font>
    <font>
      <sz val="6"/>
      <name val="ＭＳ Ｐゴシック"/>
      <family val="2"/>
    </font>
    <font>
      <u val="single"/>
      <sz val="11"/>
      <color indexed="12"/>
      <name val="ＭＳ Ｐゴシック"/>
      <family val="3"/>
    </font>
    <font>
      <u val="single"/>
      <sz val="11"/>
      <color indexed="36"/>
      <name val="ＭＳ Ｐゴシック"/>
      <family val="3"/>
    </font>
    <font>
      <sz val="11"/>
      <name val="Arial"/>
      <family val="2"/>
    </font>
    <font>
      <sz val="10"/>
      <name val="Arial"/>
      <family val="2"/>
    </font>
    <font>
      <b/>
      <sz val="18"/>
      <name val="Arial"/>
      <family val="2"/>
    </font>
    <font>
      <sz val="10"/>
      <color indexed="55"/>
      <name val="Arial"/>
      <family val="2"/>
    </font>
    <font>
      <b/>
      <sz val="18"/>
      <color indexed="56"/>
      <name val="ＭＳ Ｐゴシック"/>
      <family val="2"/>
    </font>
    <font>
      <b/>
      <sz val="15"/>
      <color indexed="56"/>
      <name val="Osaka"/>
      <family val="2"/>
    </font>
    <font>
      <b/>
      <sz val="13"/>
      <color indexed="56"/>
      <name val="Osaka"/>
      <family val="2"/>
    </font>
    <font>
      <b/>
      <sz val="11"/>
      <color indexed="56"/>
      <name val="Osaka"/>
      <family val="2"/>
    </font>
    <font>
      <sz val="12"/>
      <color indexed="17"/>
      <name val="Osaka"/>
      <family val="2"/>
    </font>
    <font>
      <sz val="12"/>
      <color indexed="14"/>
      <name val="Osaka"/>
      <family val="2"/>
    </font>
    <font>
      <sz val="12"/>
      <color indexed="60"/>
      <name val="Osaka"/>
      <family val="2"/>
    </font>
    <font>
      <sz val="12"/>
      <color indexed="62"/>
      <name val="Osaka"/>
      <family val="2"/>
    </font>
    <font>
      <b/>
      <sz val="12"/>
      <color indexed="63"/>
      <name val="Osaka"/>
      <family val="2"/>
    </font>
    <font>
      <b/>
      <sz val="12"/>
      <color indexed="52"/>
      <name val="Osaka"/>
      <family val="2"/>
    </font>
    <font>
      <sz val="12"/>
      <color indexed="52"/>
      <name val="Osaka"/>
      <family val="2"/>
    </font>
    <font>
      <b/>
      <sz val="12"/>
      <color indexed="9"/>
      <name val="Osaka"/>
      <family val="2"/>
    </font>
    <font>
      <sz val="12"/>
      <color indexed="10"/>
      <name val="Osaka"/>
      <family val="2"/>
    </font>
    <font>
      <i/>
      <sz val="12"/>
      <color indexed="23"/>
      <name val="Osaka"/>
      <family val="2"/>
    </font>
    <font>
      <b/>
      <sz val="12"/>
      <color indexed="8"/>
      <name val="Osaka"/>
      <family val="2"/>
    </font>
    <font>
      <sz val="12"/>
      <color indexed="9"/>
      <name val="Osaka"/>
      <family val="2"/>
    </font>
    <font>
      <sz val="12"/>
      <color indexed="8"/>
      <name val="Osaka"/>
      <family val="2"/>
    </font>
    <font>
      <sz val="8.75"/>
      <color indexed="8"/>
      <name val="ＭＳ Ｐゴシック"/>
      <family val="0"/>
    </font>
    <font>
      <b/>
      <sz val="10"/>
      <color indexed="9"/>
      <name val="Arial"/>
      <family val="0"/>
    </font>
    <font>
      <b/>
      <sz val="11"/>
      <color indexed="8"/>
      <name val="Arial"/>
      <family val="0"/>
    </font>
    <font>
      <sz val="2.75"/>
      <color indexed="8"/>
      <name val="ＭＳ Ｐゴシック"/>
      <family val="0"/>
    </font>
    <font>
      <sz val="8.25"/>
      <color indexed="8"/>
      <name val="MS UI Gothic"/>
      <family val="0"/>
    </font>
    <font>
      <sz val="8"/>
      <color indexed="8"/>
      <name val="Arial"/>
      <family val="0"/>
    </font>
    <font>
      <sz val="12"/>
      <color theme="1"/>
      <name val="Osaka"/>
      <family val="2"/>
    </font>
    <font>
      <sz val="12"/>
      <color theme="0"/>
      <name val="Osaka"/>
      <family val="2"/>
    </font>
    <font>
      <b/>
      <sz val="18"/>
      <color theme="3"/>
      <name val="Cambria"/>
      <family val="2"/>
    </font>
    <font>
      <b/>
      <sz val="12"/>
      <color theme="0"/>
      <name val="Osaka"/>
      <family val="2"/>
    </font>
    <font>
      <sz val="12"/>
      <color rgb="FFFA7D00"/>
      <name val="Osaka"/>
      <family val="2"/>
    </font>
    <font>
      <sz val="12"/>
      <color rgb="FF9C0006"/>
      <name val="Osaka"/>
      <family val="2"/>
    </font>
    <font>
      <b/>
      <sz val="12"/>
      <color rgb="FFFA7D00"/>
      <name val="Osaka"/>
      <family val="2"/>
    </font>
    <font>
      <sz val="12"/>
      <color rgb="FFFF0000"/>
      <name val="Osaka"/>
      <family val="2"/>
    </font>
    <font>
      <b/>
      <sz val="15"/>
      <color theme="3"/>
      <name val="Osaka"/>
      <family val="2"/>
    </font>
    <font>
      <b/>
      <sz val="13"/>
      <color theme="3"/>
      <name val="Osaka"/>
      <family val="2"/>
    </font>
    <font>
      <b/>
      <sz val="11"/>
      <color theme="3"/>
      <name val="Osaka"/>
      <family val="2"/>
    </font>
    <font>
      <b/>
      <sz val="12"/>
      <color theme="1"/>
      <name val="Osaka"/>
      <family val="2"/>
    </font>
    <font>
      <b/>
      <sz val="12"/>
      <color rgb="FF3F3F3F"/>
      <name val="Osaka"/>
      <family val="2"/>
    </font>
    <font>
      <i/>
      <sz val="12"/>
      <color rgb="FF7F7F7F"/>
      <name val="Osaka"/>
      <family val="2"/>
    </font>
    <font>
      <sz val="12"/>
      <color rgb="FF3F3F76"/>
      <name val="Osaka"/>
      <family val="2"/>
    </font>
    <font>
      <sz val="12"/>
      <color rgb="FF9C6500"/>
      <name val="Osaka"/>
      <family val="2"/>
    </font>
    <font>
      <sz val="12"/>
      <color rgb="FF006100"/>
      <name val="Osak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0"/>
        <bgColor indexed="64"/>
      </patternFill>
    </fill>
    <fill>
      <patternFill patternType="solid">
        <fgColor indexed="1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xf numFmtId="0" fontId="47" fillId="32" borderId="0" applyNumberFormat="0" applyBorder="0" applyAlignment="0" applyProtection="0"/>
  </cellStyleXfs>
  <cellXfs count="33">
    <xf numFmtId="0" fontId="0" fillId="0" borderId="0" xfId="0" applyAlignment="1">
      <alignment vertical="center"/>
    </xf>
    <xf numFmtId="0" fontId="5" fillId="33" borderId="10" xfId="0" applyFont="1" applyFill="1" applyBorder="1" applyAlignment="1">
      <alignment horizontal="center" vertical="center"/>
    </xf>
    <xf numFmtId="0" fontId="5" fillId="34"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3" borderId="10" xfId="0" applyFont="1" applyFill="1" applyBorder="1" applyAlignment="1">
      <alignment vertical="center"/>
    </xf>
    <xf numFmtId="0" fontId="5" fillId="33" borderId="10" xfId="0" applyFont="1" applyFill="1" applyBorder="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33" borderId="10" xfId="0" applyFont="1" applyFill="1" applyBorder="1" applyAlignment="1">
      <alignment horizontal="center" vertical="center"/>
    </xf>
    <xf numFmtId="0" fontId="5" fillId="33" borderId="0"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Alignment="1">
      <alignment horizontal="center" vertical="center"/>
    </xf>
    <xf numFmtId="0" fontId="5" fillId="34" borderId="0" xfId="0" applyFont="1" applyFill="1" applyBorder="1" applyAlignment="1">
      <alignment horizontal="left" vertical="center"/>
    </xf>
    <xf numFmtId="0" fontId="5" fillId="35" borderId="0" xfId="0" applyFont="1" applyFill="1" applyBorder="1" applyAlignment="1">
      <alignment horizontal="left" vertical="center"/>
    </xf>
    <xf numFmtId="0" fontId="5" fillId="36" borderId="0" xfId="0" applyFont="1" applyFill="1" applyAlignment="1">
      <alignment horizontal="left" vertical="center" wrapText="1"/>
    </xf>
    <xf numFmtId="0" fontId="7" fillId="0" borderId="0" xfId="42" applyFont="1" applyFill="1" applyAlignment="1" applyProtection="1">
      <alignment horizontal="center" vertical="center" wrapText="1"/>
      <protection locked="0"/>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
          <c:y val="0.08125"/>
          <c:w val="0.5915"/>
          <c:h val="0.834"/>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D0806"/>
              </a:solidFill>
              <a:ln w="3175">
                <a:noFill/>
              </a:ln>
            </c:spPr>
          </c:dPt>
          <c:dPt>
            <c:idx val="1"/>
            <c:spPr>
              <a:solidFill>
                <a:srgbClr val="DD0806"/>
              </a:solidFill>
              <a:ln w="3175">
                <a:noFill/>
              </a:ln>
            </c:spPr>
          </c:dPt>
          <c:dPt>
            <c:idx val="2"/>
            <c:spPr>
              <a:solidFill>
                <a:srgbClr val="DD0806"/>
              </a:solidFill>
              <a:ln w="3175">
                <a:noFill/>
              </a:ln>
            </c:spPr>
          </c:dPt>
          <c:dPt>
            <c:idx val="3"/>
            <c:spPr>
              <a:solidFill>
                <a:srgbClr val="DD0806"/>
              </a:solidFill>
              <a:ln w="3175">
                <a:noFill/>
              </a:ln>
            </c:spPr>
          </c:dPt>
          <c:dPt>
            <c:idx val="4"/>
            <c:spPr>
              <a:solidFill>
                <a:srgbClr val="C0C0C0"/>
              </a:solidFill>
              <a:ln w="3175">
                <a:noFill/>
              </a:ln>
            </c:spPr>
          </c:dPt>
          <c:dPt>
            <c:idx val="5"/>
            <c:spPr>
              <a:solidFill>
                <a:srgbClr val="DD0806"/>
              </a:solidFill>
              <a:ln w="3175">
                <a:noFill/>
              </a:ln>
            </c:spPr>
          </c:dPt>
          <c:val>
            <c:numRef>
              <c:f>'TOMEI Valve Timing Diagram'!$D$62:$D$67</c:f>
              <c:numCache/>
            </c:numRef>
          </c:val>
        </c:ser>
        <c:ser>
          <c:idx val="1"/>
          <c:order val="1"/>
          <c:tx>
            <c:v>ex</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D4"/>
              </a:solidFill>
              <a:ln w="3175">
                <a:noFill/>
              </a:ln>
            </c:spPr>
          </c:dPt>
          <c:dPt>
            <c:idx val="1"/>
            <c:spPr>
              <a:solidFill>
                <a:srgbClr val="C0C0C0"/>
              </a:solidFill>
              <a:ln w="3175">
                <a:noFill/>
              </a:ln>
            </c:spPr>
          </c:dPt>
          <c:dPt>
            <c:idx val="2"/>
            <c:spPr>
              <a:solidFill>
                <a:srgbClr val="0000D4"/>
              </a:solidFill>
              <a:ln w="3175">
                <a:noFill/>
              </a:ln>
            </c:spPr>
          </c:dPt>
          <c:dPt>
            <c:idx val="3"/>
            <c:spPr>
              <a:solidFill>
                <a:srgbClr val="0000D4"/>
              </a:solidFill>
              <a:ln w="3175">
                <a:noFill/>
              </a:ln>
            </c:spPr>
          </c:dPt>
          <c:dPt>
            <c:idx val="4"/>
            <c:spPr>
              <a:solidFill>
                <a:srgbClr val="0000D4"/>
              </a:solidFill>
              <a:ln w="3175">
                <a:noFill/>
              </a:ln>
            </c:spPr>
          </c:dPt>
          <c:dPt>
            <c:idx val="5"/>
            <c:spPr>
              <a:solidFill>
                <a:srgbClr val="0000D4"/>
              </a:solidFill>
              <a:ln w="3175">
                <a:noFill/>
              </a:ln>
            </c:spPr>
          </c:dPt>
          <c:val>
            <c:numRef>
              <c:f>'TOMEI Valve Timing Diagram'!$E$62:$E$67</c:f>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00" b="0" i="0" u="none" baseline="0">
                <a:solidFill>
                  <a:srgbClr val="000000"/>
                </a:solidFill>
              </a:rPr>
              <a:t>OVERLAP LEVEL</a:t>
            </a:r>
          </a:p>
        </c:rich>
      </c:tx>
      <c:layout>
        <c:manualLayout>
          <c:xMode val="factor"/>
          <c:yMode val="factor"/>
          <c:x val="0.004"/>
          <c:y val="0"/>
        </c:manualLayout>
      </c:layout>
      <c:spPr>
        <a:noFill/>
        <a:ln>
          <a:noFill/>
        </a:ln>
      </c:spPr>
    </c:title>
    <c:plotArea>
      <c:layout>
        <c:manualLayout>
          <c:xMode val="edge"/>
          <c:yMode val="edge"/>
          <c:x val="0.01625"/>
          <c:y val="0.34"/>
          <c:w val="0.9675"/>
          <c:h val="0.55325"/>
        </c:manualLayout>
      </c:layout>
      <c:barChart>
        <c:barDir val="bar"/>
        <c:grouping val="clustered"/>
        <c:varyColors val="0"/>
        <c:ser>
          <c:idx val="0"/>
          <c:order val="0"/>
          <c:tx>
            <c:v>オーバーラップレベル</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'TOMEI Valve Timing Diagram'!$B$15</c:f>
              <c:numCache/>
            </c:numRef>
          </c:val>
        </c:ser>
        <c:axId val="41823719"/>
        <c:axId val="40869152"/>
      </c:barChart>
      <c:catAx>
        <c:axId val="41823719"/>
        <c:scaling>
          <c:orientation val="minMax"/>
        </c:scaling>
        <c:axPos val="l"/>
        <c:delete val="1"/>
        <c:majorTickMark val="out"/>
        <c:minorTickMark val="none"/>
        <c:tickLblPos val="nextTo"/>
        <c:crossAx val="40869152"/>
        <c:crosses val="autoZero"/>
        <c:auto val="1"/>
        <c:lblOffset val="100"/>
        <c:tickLblSkip val="1"/>
        <c:noMultiLvlLbl val="0"/>
      </c:catAx>
      <c:valAx>
        <c:axId val="40869152"/>
        <c:scaling>
          <c:orientation val="minMax"/>
          <c:max val="100"/>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18237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http://www.tomei-p.co.jp/" TargetMode="External" /><Relationship Id="rId4" Type="http://schemas.openxmlformats.org/officeDocument/2006/relationships/hyperlink" Target="http://www.tomei-p.co.jp/" TargetMode="External" /><Relationship Id="rId5"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cdr:x>
      <cdr:y>0.461</cdr:y>
    </cdr:from>
    <cdr:to>
      <cdr:x>0.18</cdr:x>
      <cdr:y>0.55875</cdr:y>
    </cdr:to>
    <cdr:sp>
      <cdr:nvSpPr>
        <cdr:cNvPr id="1" name="Text Box 2"/>
        <cdr:cNvSpPr txBox="1">
          <a:spLocks noChangeArrowheads="1"/>
        </cdr:cNvSpPr>
      </cdr:nvSpPr>
      <cdr:spPr>
        <a:xfrm>
          <a:off x="200025" y="2143125"/>
          <a:ext cx="923925" cy="457200"/>
        </a:xfrm>
        <a:prstGeom prst="rect">
          <a:avLst/>
        </a:prstGeom>
        <a:noFill/>
        <a:ln w="9525" cmpd="sng">
          <a:noFill/>
        </a:ln>
      </cdr:spPr>
      <cdr:txBody>
        <a:bodyPr vertOverflow="clip" wrap="square" lIns="27432" tIns="18288" rIns="27432" bIns="18288" anchor="ctr"/>
        <a:p>
          <a:pPr algn="ctr">
            <a:defRPr/>
          </a:pPr>
          <a:r>
            <a:rPr lang="en-US" cap="none" sz="1000" b="1" i="0" u="none" baseline="0">
              <a:solidFill>
                <a:srgbClr val="FFFFFF"/>
              </a:solidFill>
              <a:latin typeface="Arial"/>
              <a:ea typeface="Arial"/>
              <a:cs typeface="Arial"/>
            </a:rPr>
            <a:t>EXHAUST
</a:t>
          </a:r>
          <a:r>
            <a:rPr lang="en-US" cap="none" sz="1000" b="1" i="0" u="none" baseline="0">
              <a:solidFill>
                <a:srgbClr val="FFFFFF"/>
              </a:solidFill>
              <a:latin typeface="Arial"/>
              <a:ea typeface="Arial"/>
              <a:cs typeface="Arial"/>
            </a:rPr>
            <a:t>CAM</a:t>
          </a:r>
        </a:p>
      </cdr:txBody>
    </cdr:sp>
  </cdr:relSizeAnchor>
  <cdr:relSizeAnchor xmlns:cdr="http://schemas.openxmlformats.org/drawingml/2006/chartDrawing">
    <cdr:from>
      <cdr:x>0.48225</cdr:x>
      <cdr:y>0.951</cdr:y>
    </cdr:from>
    <cdr:to>
      <cdr:x>0.54625</cdr:x>
      <cdr:y>1</cdr:y>
    </cdr:to>
    <cdr:sp>
      <cdr:nvSpPr>
        <cdr:cNvPr id="2" name="Text Box 3"/>
        <cdr:cNvSpPr txBox="1">
          <a:spLocks noChangeArrowheads="1"/>
        </cdr:cNvSpPr>
      </cdr:nvSpPr>
      <cdr:spPr>
        <a:xfrm>
          <a:off x="3009900" y="4429125"/>
          <a:ext cx="400050" cy="247650"/>
        </a:xfrm>
        <a:prstGeom prst="rect">
          <a:avLst/>
        </a:prstGeom>
        <a:noFill/>
        <a:ln w="9525" cmpd="sng">
          <a:noFill/>
        </a:ln>
      </cdr:spPr>
      <cdr:txBody>
        <a:bodyPr vertOverflow="clip" wrap="square" lIns="18288" tIns="18288" rIns="0" bIns="0">
          <a:spAutoFit/>
        </a:bodyPr>
        <a:p>
          <a:pPr algn="l">
            <a:defRPr/>
          </a:pPr>
          <a:r>
            <a:rPr lang="en-US" cap="none" sz="1100" b="1" i="0" u="none" baseline="0">
              <a:solidFill>
                <a:srgbClr val="000000"/>
              </a:solidFill>
            </a:rPr>
            <a:t>BDC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17</xdr:row>
      <xdr:rowOff>95250</xdr:rowOff>
    </xdr:from>
    <xdr:to>
      <xdr:col>5</xdr:col>
      <xdr:colOff>666750</xdr:colOff>
      <xdr:row>44</xdr:row>
      <xdr:rowOff>85725</xdr:rowOff>
    </xdr:to>
    <xdr:graphicFrame>
      <xdr:nvGraphicFramePr>
        <xdr:cNvPr id="1" name="グラフ 10"/>
        <xdr:cNvGraphicFramePr/>
      </xdr:nvGraphicFramePr>
      <xdr:xfrm>
        <a:off x="371475" y="3314700"/>
        <a:ext cx="6257925" cy="4648200"/>
      </xdr:xfrm>
      <a:graphic>
        <a:graphicData uri="http://schemas.openxmlformats.org/drawingml/2006/chart">
          <c:chart xmlns:c="http://schemas.openxmlformats.org/drawingml/2006/chart" r:id="rId1"/>
        </a:graphicData>
      </a:graphic>
    </xdr:graphicFrame>
    <xdr:clientData/>
  </xdr:twoCellAnchor>
  <xdr:twoCellAnchor>
    <xdr:from>
      <xdr:col>1</xdr:col>
      <xdr:colOff>495300</xdr:colOff>
      <xdr:row>29</xdr:row>
      <xdr:rowOff>104775</xdr:rowOff>
    </xdr:from>
    <xdr:to>
      <xdr:col>2</xdr:col>
      <xdr:colOff>571500</xdr:colOff>
      <xdr:row>33</xdr:row>
      <xdr:rowOff>0</xdr:rowOff>
    </xdr:to>
    <xdr:sp>
      <xdr:nvSpPr>
        <xdr:cNvPr id="2" name="Text Box 15"/>
        <xdr:cNvSpPr txBox="1">
          <a:spLocks noChangeArrowheads="1"/>
        </xdr:cNvSpPr>
      </xdr:nvSpPr>
      <xdr:spPr>
        <a:xfrm>
          <a:off x="3552825" y="5419725"/>
          <a:ext cx="676275" cy="581025"/>
        </a:xfrm>
        <a:prstGeom prst="rect">
          <a:avLst/>
        </a:prstGeom>
        <a:solidFill>
          <a:srgbClr val="DD0806"/>
        </a:solidFill>
        <a:ln w="9525" cmpd="sng">
          <a:noFill/>
        </a:ln>
      </xdr:spPr>
      <xdr:txBody>
        <a:bodyPr vertOverflow="clip" wrap="square" lIns="27432" tIns="18288" rIns="27432" bIns="18288" anchor="ctr"/>
        <a:p>
          <a:pPr algn="ctr">
            <a:defRPr/>
          </a:pPr>
          <a:r>
            <a:rPr lang="en-US" cap="none" sz="1000" b="1" i="0" u="none" baseline="0">
              <a:solidFill>
                <a:srgbClr val="FFFFFF"/>
              </a:solidFill>
            </a:rPr>
            <a:t>INTAKE CAM</a:t>
          </a:r>
        </a:p>
      </xdr:txBody>
    </xdr:sp>
    <xdr:clientData/>
  </xdr:twoCellAnchor>
  <xdr:oneCellAnchor>
    <xdr:from>
      <xdr:col>1</xdr:col>
      <xdr:colOff>323850</xdr:colOff>
      <xdr:row>17</xdr:row>
      <xdr:rowOff>142875</xdr:rowOff>
    </xdr:from>
    <xdr:ext cx="381000" cy="228600"/>
    <xdr:sp>
      <xdr:nvSpPr>
        <xdr:cNvPr id="3" name="Text Box 16"/>
        <xdr:cNvSpPr txBox="1">
          <a:spLocks noChangeArrowheads="1"/>
        </xdr:cNvSpPr>
      </xdr:nvSpPr>
      <xdr:spPr>
        <a:xfrm>
          <a:off x="3381375" y="3362325"/>
          <a:ext cx="381000" cy="228600"/>
        </a:xfrm>
        <a:prstGeom prst="rect">
          <a:avLst/>
        </a:prstGeom>
        <a:noFill/>
        <a:ln w="9525" cmpd="sng">
          <a:noFill/>
        </a:ln>
      </xdr:spPr>
      <xdr:txBody>
        <a:bodyPr vertOverflow="clip" wrap="square" lIns="18288" tIns="18288" rIns="0" bIns="0">
          <a:spAutoFit/>
        </a:bodyPr>
        <a:p>
          <a:pPr algn="l">
            <a:defRPr/>
          </a:pPr>
          <a:r>
            <a:rPr lang="en-US" cap="none" sz="1100" b="1" i="0" u="none" baseline="0">
              <a:solidFill>
                <a:srgbClr val="000000"/>
              </a:solidFill>
            </a:rPr>
            <a:t>TDC</a:t>
          </a:r>
        </a:p>
      </xdr:txBody>
    </xdr:sp>
    <xdr:clientData/>
  </xdr:oneCellAnchor>
  <xdr:twoCellAnchor editAs="oneCell">
    <xdr:from>
      <xdr:col>0</xdr:col>
      <xdr:colOff>38100</xdr:colOff>
      <xdr:row>0</xdr:row>
      <xdr:rowOff>57150</xdr:rowOff>
    </xdr:from>
    <xdr:to>
      <xdr:col>0</xdr:col>
      <xdr:colOff>1562100</xdr:colOff>
      <xdr:row>2</xdr:row>
      <xdr:rowOff>95250</xdr:rowOff>
    </xdr:to>
    <xdr:pic>
      <xdr:nvPicPr>
        <xdr:cNvPr id="4" name="Picture 18" descr="w_back_tomei_logo">
          <a:hlinkClick r:id="rId4"/>
        </xdr:cNvPr>
        <xdr:cNvPicPr preferRelativeResize="1">
          <a:picLocks noChangeAspect="1"/>
        </xdr:cNvPicPr>
      </xdr:nvPicPr>
      <xdr:blipFill>
        <a:blip r:embed="rId2"/>
        <a:stretch>
          <a:fillRect/>
        </a:stretch>
      </xdr:blipFill>
      <xdr:spPr>
        <a:xfrm>
          <a:off x="38100" y="57150"/>
          <a:ext cx="1524000" cy="400050"/>
        </a:xfrm>
        <a:prstGeom prst="rect">
          <a:avLst/>
        </a:prstGeom>
        <a:noFill/>
        <a:ln w="9525" cmpd="sng">
          <a:noFill/>
        </a:ln>
      </xdr:spPr>
    </xdr:pic>
    <xdr:clientData/>
  </xdr:twoCellAnchor>
  <xdr:twoCellAnchor>
    <xdr:from>
      <xdr:col>3</xdr:col>
      <xdr:colOff>9525</xdr:colOff>
      <xdr:row>13</xdr:row>
      <xdr:rowOff>114300</xdr:rowOff>
    </xdr:from>
    <xdr:to>
      <xdr:col>4</xdr:col>
      <xdr:colOff>0</xdr:colOff>
      <xdr:row>13</xdr:row>
      <xdr:rowOff>114300</xdr:rowOff>
    </xdr:to>
    <xdr:sp>
      <xdr:nvSpPr>
        <xdr:cNvPr id="5" name="Line 21"/>
        <xdr:cNvSpPr>
          <a:spLocks/>
        </xdr:cNvSpPr>
      </xdr:nvSpPr>
      <xdr:spPr>
        <a:xfrm flipH="1">
          <a:off x="4267200" y="267652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10</xdr:row>
      <xdr:rowOff>85725</xdr:rowOff>
    </xdr:from>
    <xdr:to>
      <xdr:col>4</xdr:col>
      <xdr:colOff>0</xdr:colOff>
      <xdr:row>10</xdr:row>
      <xdr:rowOff>85725</xdr:rowOff>
    </xdr:to>
    <xdr:sp>
      <xdr:nvSpPr>
        <xdr:cNvPr id="6" name="Line 22"/>
        <xdr:cNvSpPr>
          <a:spLocks/>
        </xdr:cNvSpPr>
      </xdr:nvSpPr>
      <xdr:spPr>
        <a:xfrm flipH="1">
          <a:off x="4267200" y="19621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114300</xdr:rowOff>
    </xdr:from>
    <xdr:to>
      <xdr:col>3</xdr:col>
      <xdr:colOff>676275</xdr:colOff>
      <xdr:row>11</xdr:row>
      <xdr:rowOff>114300</xdr:rowOff>
    </xdr:to>
    <xdr:sp>
      <xdr:nvSpPr>
        <xdr:cNvPr id="7" name="Line 23"/>
        <xdr:cNvSpPr>
          <a:spLocks/>
        </xdr:cNvSpPr>
      </xdr:nvSpPr>
      <xdr:spPr>
        <a:xfrm flipH="1">
          <a:off x="4257675" y="221932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46</xdr:row>
      <xdr:rowOff>85725</xdr:rowOff>
    </xdr:from>
    <xdr:to>
      <xdr:col>5</xdr:col>
      <xdr:colOff>638175</xdr:colOff>
      <xdr:row>52</xdr:row>
      <xdr:rowOff>133350</xdr:rowOff>
    </xdr:to>
    <xdr:graphicFrame>
      <xdr:nvGraphicFramePr>
        <xdr:cNvPr id="8" name="グラフ 28"/>
        <xdr:cNvGraphicFramePr/>
      </xdr:nvGraphicFramePr>
      <xdr:xfrm>
        <a:off x="257175" y="8162925"/>
        <a:ext cx="6343650" cy="1019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74"/>
  <sheetViews>
    <sheetView tabSelected="1" workbookViewId="0" topLeftCell="A1">
      <selection activeCell="C8" sqref="C8:F8"/>
    </sheetView>
  </sheetViews>
  <sheetFormatPr defaultColWidth="9.00390625" defaultRowHeight="13.5"/>
  <cols>
    <col min="1" max="1" width="40.125" style="6" customWidth="1"/>
    <col min="2" max="3" width="7.875" style="6" customWidth="1"/>
    <col min="4" max="4" width="9.00390625" style="6" customWidth="1"/>
    <col min="5" max="6" width="13.375" style="6" customWidth="1"/>
    <col min="7" max="16384" width="9.00390625" style="6" customWidth="1"/>
  </cols>
  <sheetData>
    <row r="1" ht="14.25"/>
    <row r="2" ht="14.25"/>
    <row r="3" ht="14.25"/>
    <row r="4" spans="1:6" ht="12.75">
      <c r="A4" s="28" t="s">
        <v>1</v>
      </c>
      <c r="B4" s="28"/>
      <c r="C4" s="28"/>
      <c r="D4" s="28"/>
      <c r="E4" s="28"/>
      <c r="F4" s="28"/>
    </row>
    <row r="5" spans="1:6" ht="12.75">
      <c r="A5" s="28"/>
      <c r="B5" s="28"/>
      <c r="C5" s="28"/>
      <c r="D5" s="28"/>
      <c r="E5" s="28"/>
      <c r="F5" s="28"/>
    </row>
    <row r="6" spans="1:6" ht="18" customHeight="1">
      <c r="A6" s="31" t="s">
        <v>13</v>
      </c>
      <c r="B6" s="31"/>
      <c r="C6" s="31"/>
      <c r="D6" s="31"/>
      <c r="E6" s="31"/>
      <c r="F6" s="31"/>
    </row>
    <row r="7" spans="1:6" ht="18" customHeight="1">
      <c r="A7" s="31"/>
      <c r="B7" s="31"/>
      <c r="C7" s="31"/>
      <c r="D7" s="31"/>
      <c r="E7" s="31"/>
      <c r="F7" s="31"/>
    </row>
    <row r="8" spans="1:6" ht="18" customHeight="1">
      <c r="A8" s="7"/>
      <c r="B8" s="7"/>
      <c r="C8" s="32"/>
      <c r="D8" s="32"/>
      <c r="E8" s="32"/>
      <c r="F8" s="32"/>
    </row>
    <row r="9" spans="1:6" ht="7.5" customHeight="1">
      <c r="A9" s="8"/>
      <c r="B9" s="8"/>
      <c r="C9" s="8"/>
      <c r="D9" s="8"/>
      <c r="E9" s="8"/>
      <c r="F9" s="8"/>
    </row>
    <row r="10" spans="1:6" ht="18" customHeight="1">
      <c r="A10" s="1" t="s">
        <v>5</v>
      </c>
      <c r="B10" s="1" t="s">
        <v>2</v>
      </c>
      <c r="C10" s="1" t="s">
        <v>3</v>
      </c>
      <c r="D10" s="8"/>
      <c r="E10" s="9" t="s">
        <v>14</v>
      </c>
      <c r="F10" s="9"/>
    </row>
    <row r="11" spans="1:6" ht="18" customHeight="1">
      <c r="A11" s="4" t="s">
        <v>6</v>
      </c>
      <c r="B11" s="2">
        <v>256</v>
      </c>
      <c r="C11" s="2">
        <v>256</v>
      </c>
      <c r="D11" s="8"/>
      <c r="E11" s="29" t="s">
        <v>10</v>
      </c>
      <c r="F11" s="29"/>
    </row>
    <row r="12" spans="1:6" ht="18" customHeight="1">
      <c r="A12" s="4" t="s">
        <v>4</v>
      </c>
      <c r="B12" s="3">
        <v>110</v>
      </c>
      <c r="C12" s="3">
        <v>115</v>
      </c>
      <c r="D12" s="8"/>
      <c r="E12" s="30" t="s">
        <v>11</v>
      </c>
      <c r="F12" s="30"/>
    </row>
    <row r="13" spans="1:6" ht="18" customHeight="1">
      <c r="A13" s="5" t="s">
        <v>8</v>
      </c>
      <c r="B13" s="1">
        <f>D67</f>
        <v>18</v>
      </c>
      <c r="C13" s="1">
        <f>E64</f>
        <v>63</v>
      </c>
      <c r="D13" s="21"/>
      <c r="E13" s="20" t="s">
        <v>12</v>
      </c>
      <c r="F13" s="20"/>
    </row>
    <row r="14" spans="1:6" ht="18" customHeight="1">
      <c r="A14" s="5" t="s">
        <v>7</v>
      </c>
      <c r="B14" s="1">
        <f>D65</f>
        <v>58</v>
      </c>
      <c r="C14" s="1">
        <f>E62</f>
        <v>13</v>
      </c>
      <c r="D14" s="21"/>
      <c r="E14" s="20"/>
      <c r="F14" s="20"/>
    </row>
    <row r="15" spans="1:6" ht="18" customHeight="1">
      <c r="A15" s="4" t="s">
        <v>9</v>
      </c>
      <c r="B15" s="19">
        <f>D67+E62</f>
        <v>31</v>
      </c>
      <c r="C15" s="19"/>
      <c r="D15" s="21"/>
      <c r="E15" s="20"/>
      <c r="F15" s="20"/>
    </row>
    <row r="16" ht="8.25" customHeight="1"/>
    <row r="17" ht="7.5" customHeight="1"/>
    <row r="18" ht="14.25">
      <c r="A18" s="17"/>
    </row>
    <row r="19" ht="14.25">
      <c r="A19" s="17"/>
    </row>
    <row r="20" ht="14.25"/>
    <row r="45" ht="8.25" customHeight="1"/>
    <row r="46" spans="1:6" ht="6" customHeight="1">
      <c r="A46" s="10"/>
      <c r="B46" s="11"/>
      <c r="C46" s="11"/>
      <c r="D46" s="11"/>
      <c r="E46" s="11"/>
      <c r="F46" s="12"/>
    </row>
    <row r="47" spans="1:6" ht="12.75">
      <c r="A47" s="13"/>
      <c r="B47" s="14"/>
      <c r="C47" s="14"/>
      <c r="D47" s="14"/>
      <c r="E47" s="14"/>
      <c r="F47" s="15"/>
    </row>
    <row r="48" spans="1:6" ht="12.75">
      <c r="A48" s="13"/>
      <c r="B48" s="14"/>
      <c r="C48" s="14"/>
      <c r="D48" s="14"/>
      <c r="E48" s="14"/>
      <c r="F48" s="15"/>
    </row>
    <row r="49" spans="1:6" ht="12.75">
      <c r="A49" s="13"/>
      <c r="B49" s="14"/>
      <c r="C49" s="14"/>
      <c r="D49" s="14"/>
      <c r="E49" s="14"/>
      <c r="F49" s="15"/>
    </row>
    <row r="50" spans="1:6" ht="12.75">
      <c r="A50" s="13"/>
      <c r="B50" s="14"/>
      <c r="C50" s="14"/>
      <c r="D50" s="14"/>
      <c r="E50" s="14"/>
      <c r="F50" s="15"/>
    </row>
    <row r="51" spans="1:6" ht="12.75">
      <c r="A51" s="13"/>
      <c r="B51" s="14"/>
      <c r="C51" s="14"/>
      <c r="D51" s="14"/>
      <c r="E51" s="14"/>
      <c r="F51" s="15"/>
    </row>
    <row r="52" spans="1:6" ht="12.75">
      <c r="A52" s="13"/>
      <c r="B52" s="14"/>
      <c r="C52" s="14"/>
      <c r="D52" s="14"/>
      <c r="E52" s="14"/>
      <c r="F52" s="15"/>
    </row>
    <row r="53" spans="1:6" ht="12.75">
      <c r="A53" s="13"/>
      <c r="B53" s="14"/>
      <c r="C53" s="14"/>
      <c r="D53" s="14"/>
      <c r="E53" s="14"/>
      <c r="F53" s="15"/>
    </row>
    <row r="54" spans="1:6" ht="5.25" customHeight="1">
      <c r="A54" s="13"/>
      <c r="B54" s="14"/>
      <c r="C54" s="14"/>
      <c r="D54" s="14"/>
      <c r="E54" s="14"/>
      <c r="F54" s="15"/>
    </row>
    <row r="55" spans="1:6" ht="10.5" customHeight="1">
      <c r="A55" s="22" t="s">
        <v>0</v>
      </c>
      <c r="B55" s="23"/>
      <c r="C55" s="23"/>
      <c r="D55" s="23"/>
      <c r="E55" s="23"/>
      <c r="F55" s="24"/>
    </row>
    <row r="56" spans="1:6" ht="9" customHeight="1">
      <c r="A56" s="25"/>
      <c r="B56" s="26"/>
      <c r="C56" s="26"/>
      <c r="D56" s="26"/>
      <c r="E56" s="26"/>
      <c r="F56" s="27"/>
    </row>
    <row r="61" spans="3:6" ht="12.75">
      <c r="C61" s="18" t="s">
        <v>15</v>
      </c>
      <c r="D61" s="18"/>
      <c r="E61" s="18"/>
      <c r="F61" s="18"/>
    </row>
    <row r="62" spans="3:6" ht="12.75">
      <c r="C62" s="16" t="s">
        <v>16</v>
      </c>
      <c r="D62" s="16">
        <v>90</v>
      </c>
      <c r="E62" s="16">
        <f>(C11/2)-C12</f>
        <v>13</v>
      </c>
      <c r="F62" s="16" t="s">
        <v>16</v>
      </c>
    </row>
    <row r="63" spans="3:6" ht="12.75">
      <c r="C63" s="16" t="s">
        <v>17</v>
      </c>
      <c r="D63" s="16">
        <f>(B11/2)-90-D67</f>
        <v>20</v>
      </c>
      <c r="E63" s="16">
        <f>360-(E62+E64+E65+E66+E67)</f>
        <v>104</v>
      </c>
      <c r="F63" s="16" t="s">
        <v>21</v>
      </c>
    </row>
    <row r="64" spans="3:6" ht="12.75">
      <c r="C64" s="16" t="s">
        <v>18</v>
      </c>
      <c r="D64" s="16">
        <f>90-D63</f>
        <v>70</v>
      </c>
      <c r="E64" s="16">
        <f>(C11/2)-90+E66</f>
        <v>63</v>
      </c>
      <c r="F64" s="16" t="s">
        <v>18</v>
      </c>
    </row>
    <row r="65" spans="3:6" ht="12.75">
      <c r="C65" s="16" t="s">
        <v>19</v>
      </c>
      <c r="D65" s="16">
        <f>(B11/2)-90+D63</f>
        <v>58</v>
      </c>
      <c r="E65" s="16">
        <f>180-C12</f>
        <v>65</v>
      </c>
      <c r="F65" s="16" t="s">
        <v>19</v>
      </c>
    </row>
    <row r="66" spans="3:6" ht="12.75">
      <c r="C66" s="16" t="s">
        <v>21</v>
      </c>
      <c r="D66" s="16">
        <f>360-(D62+D63+D64+D65+D67)</f>
        <v>104</v>
      </c>
      <c r="E66" s="16">
        <f>C12-E67</f>
        <v>25</v>
      </c>
      <c r="F66" s="16" t="s">
        <v>17</v>
      </c>
    </row>
    <row r="67" spans="3:6" ht="12.75">
      <c r="C67" s="16" t="s">
        <v>20</v>
      </c>
      <c r="D67" s="16">
        <f>(B11/2)-B12</f>
        <v>18</v>
      </c>
      <c r="E67" s="16">
        <v>90</v>
      </c>
      <c r="F67" s="16" t="s">
        <v>20</v>
      </c>
    </row>
    <row r="68" spans="3:6" ht="12.75">
      <c r="C68" s="16"/>
      <c r="D68" s="16">
        <f>SUM(D62:D67)</f>
        <v>360</v>
      </c>
      <c r="E68" s="16">
        <f>SUM(E62:E67)</f>
        <v>360</v>
      </c>
      <c r="F68" s="16"/>
    </row>
    <row r="71" ht="12.75">
      <c r="E71" s="6" t="s">
        <v>14</v>
      </c>
    </row>
    <row r="73" ht="12.75">
      <c r="C73" s="6" t="s">
        <v>14</v>
      </c>
    </row>
    <row r="74" ht="12.75">
      <c r="C74" s="6" t="s">
        <v>14</v>
      </c>
    </row>
  </sheetData>
  <sheetProtection insertHyperlinks="0"/>
  <mergeCells count="11">
    <mergeCell ref="A4:F5"/>
    <mergeCell ref="E11:F11"/>
    <mergeCell ref="E12:F12"/>
    <mergeCell ref="A6:F7"/>
    <mergeCell ref="C8:F8"/>
    <mergeCell ref="A18:A19"/>
    <mergeCell ref="C61:F61"/>
    <mergeCell ref="B15:C15"/>
    <mergeCell ref="E13:F15"/>
    <mergeCell ref="D13:D15"/>
    <mergeCell ref="A55:F56"/>
  </mergeCells>
  <printOptions horizontalCentered="1"/>
  <pageMargins left="0.590551181102362" right="0.590551181102362" top="0.590551181102362" bottom="0.590551181102362" header="0.511811023622047" footer="0.511811023622047"/>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TOMEI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Eiji HP-VISTA</dc:creator>
  <cp:keywords/>
  <dc:description/>
  <cp:lastModifiedBy>にいおか RJ</cp:lastModifiedBy>
  <cp:lastPrinted>2009-08-22T04:44:23Z</cp:lastPrinted>
  <dcterms:created xsi:type="dcterms:W3CDTF">2009-08-21T21:57:24Z</dcterms:created>
  <dcterms:modified xsi:type="dcterms:W3CDTF">2016-12-08T09:53:47Z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